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5" windowWidth="22995" windowHeight="10035" activeTab="1"/>
  </bookViews>
  <sheets>
    <sheet name="Sheet1" sheetId="1" r:id="rId1"/>
    <sheet name="Sheet2" sheetId="2" r:id="rId2"/>
    <sheet name="Sheet3" sheetId="3" r:id="rId3"/>
  </sheets>
  <calcPr calcId="145621"/>
</workbook>
</file>

<file path=xl/calcChain.xml><?xml version="1.0" encoding="utf-8"?>
<calcChain xmlns="http://schemas.openxmlformats.org/spreadsheetml/2006/main">
  <c r="G3" i="2" l="1"/>
  <c r="G4" i="2"/>
  <c r="G5" i="2"/>
  <c r="G6" i="2"/>
  <c r="G7" i="2"/>
  <c r="G8" i="2"/>
  <c r="G2" i="2"/>
  <c r="H4" i="1"/>
  <c r="G9" i="2" l="1"/>
  <c r="D21" i="1"/>
  <c r="G16" i="1"/>
  <c r="G17" i="1"/>
  <c r="G18" i="1"/>
  <c r="G15" i="1"/>
  <c r="D16" i="1"/>
  <c r="D17" i="1"/>
  <c r="D18" i="1"/>
  <c r="D15" i="1"/>
  <c r="I4" i="1"/>
  <c r="H3" i="1"/>
  <c r="I3" i="1" s="1"/>
  <c r="E4" i="1"/>
  <c r="D4" i="1"/>
  <c r="D3" i="1"/>
  <c r="E3" i="1" s="1"/>
  <c r="E6" i="1" s="1"/>
  <c r="G20" i="1" l="1"/>
  <c r="I6" i="1"/>
  <c r="I7" i="1" s="1"/>
</calcChain>
</file>

<file path=xl/sharedStrings.xml><?xml version="1.0" encoding="utf-8"?>
<sst xmlns="http://schemas.openxmlformats.org/spreadsheetml/2006/main" count="37" uniqueCount="37">
  <si>
    <t xml:space="preserve">  </t>
  </si>
  <si>
    <r>
      <t>ზრდასრული</t>
    </r>
    <r>
      <rPr>
        <b/>
        <sz val="11"/>
        <color theme="1"/>
        <rFont val="Calibri"/>
        <family val="2"/>
        <charset val="204"/>
        <scheme val="minor"/>
      </rPr>
      <t xml:space="preserve"> </t>
    </r>
    <r>
      <rPr>
        <b/>
        <sz val="11"/>
        <color theme="1"/>
        <rFont val="Sylfaen"/>
        <family val="1"/>
        <charset val="204"/>
      </rPr>
      <t xml:space="preserve"> ასაკის </t>
    </r>
    <r>
      <rPr>
        <b/>
        <sz val="11"/>
        <color theme="1"/>
        <rFont val="Calibri"/>
        <family val="2"/>
        <charset val="204"/>
        <scheme val="minor"/>
      </rPr>
      <t xml:space="preserve"> </t>
    </r>
    <r>
      <rPr>
        <b/>
        <sz val="11"/>
        <color theme="1"/>
        <rFont val="Sylfaen"/>
        <family val="1"/>
        <charset val="204"/>
      </rPr>
      <t>შშმ</t>
    </r>
    <r>
      <rPr>
        <b/>
        <sz val="11"/>
        <color theme="1"/>
        <rFont val="Calibri"/>
        <family val="2"/>
        <charset val="204"/>
        <scheme val="minor"/>
      </rPr>
      <t xml:space="preserve"> </t>
    </r>
    <r>
      <rPr>
        <b/>
        <sz val="11"/>
        <color theme="1"/>
        <rFont val="Sylfaen"/>
        <family val="1"/>
        <charset val="204"/>
      </rPr>
      <t>პირთა</t>
    </r>
    <r>
      <rPr>
        <b/>
        <sz val="11"/>
        <color theme="1"/>
        <rFont val="Calibri"/>
        <family val="2"/>
        <charset val="204"/>
        <scheme val="minor"/>
      </rPr>
      <t xml:space="preserve"> </t>
    </r>
    <r>
      <rPr>
        <b/>
        <sz val="11"/>
        <color theme="1"/>
        <rFont val="Sylfaen"/>
        <family val="1"/>
        <charset val="204"/>
      </rPr>
      <t>აბილიტაცია</t>
    </r>
    <r>
      <rPr>
        <b/>
        <sz val="11"/>
        <color theme="1"/>
        <rFont val="Calibri"/>
        <family val="2"/>
        <charset val="204"/>
        <scheme val="minor"/>
      </rPr>
      <t>/</t>
    </r>
    <r>
      <rPr>
        <b/>
        <sz val="11"/>
        <color theme="1"/>
        <rFont val="Sylfaen"/>
        <family val="1"/>
        <charset val="204"/>
      </rPr>
      <t>რეაბილიტაციის</t>
    </r>
    <r>
      <rPr>
        <b/>
        <sz val="11"/>
        <color theme="1"/>
        <rFont val="Calibri"/>
        <family val="2"/>
        <charset val="204"/>
        <scheme val="minor"/>
      </rPr>
      <t xml:space="preserve"> </t>
    </r>
    <r>
      <rPr>
        <b/>
        <sz val="11"/>
        <color theme="1"/>
        <rFont val="Sylfaen"/>
        <family val="1"/>
        <charset val="204"/>
      </rPr>
      <t xml:space="preserve"> პროგრამა</t>
    </r>
  </si>
  <si>
    <t xml:space="preserve">სათემო ორგანიზაციების ქვეპროგრამა </t>
  </si>
  <si>
    <r>
      <t>აუტისტური</t>
    </r>
    <r>
      <rPr>
        <b/>
        <sz val="11"/>
        <color theme="1"/>
        <rFont val="Calibri"/>
        <family val="2"/>
        <charset val="204"/>
        <scheme val="minor"/>
      </rPr>
      <t xml:space="preserve"> </t>
    </r>
    <r>
      <rPr>
        <b/>
        <sz val="11"/>
        <color theme="1"/>
        <rFont val="Sylfaen"/>
        <family val="1"/>
        <charset val="204"/>
      </rPr>
      <t>სპექტრის</t>
    </r>
    <r>
      <rPr>
        <b/>
        <sz val="11"/>
        <color theme="1"/>
        <rFont val="Calibri"/>
        <family val="2"/>
        <charset val="204"/>
        <scheme val="minor"/>
      </rPr>
      <t xml:space="preserve"> </t>
    </r>
    <r>
      <rPr>
        <b/>
        <sz val="11"/>
        <color theme="1"/>
        <rFont val="Sylfaen"/>
        <family val="1"/>
        <charset val="204"/>
      </rPr>
      <t>მქონე</t>
    </r>
    <r>
      <rPr>
        <b/>
        <sz val="11"/>
        <color theme="1"/>
        <rFont val="Calibri"/>
        <family val="2"/>
        <charset val="204"/>
        <scheme val="minor"/>
      </rPr>
      <t xml:space="preserve"> 15-</t>
    </r>
    <r>
      <rPr>
        <b/>
        <sz val="11"/>
        <color theme="1"/>
        <rFont val="Sylfaen"/>
        <family val="1"/>
        <charset val="204"/>
      </rPr>
      <t>დან</t>
    </r>
    <r>
      <rPr>
        <b/>
        <sz val="11"/>
        <color theme="1"/>
        <rFont val="Calibri"/>
        <family val="2"/>
        <charset val="204"/>
        <scheme val="minor"/>
      </rPr>
      <t xml:space="preserve"> 18 </t>
    </r>
    <r>
      <rPr>
        <b/>
        <sz val="11"/>
        <color theme="1"/>
        <rFont val="Sylfaen"/>
        <family val="1"/>
        <charset val="204"/>
      </rPr>
      <t>წლამდე</t>
    </r>
    <r>
      <rPr>
        <b/>
        <sz val="11"/>
        <color theme="1"/>
        <rFont val="Calibri"/>
        <family val="2"/>
        <charset val="204"/>
        <scheme val="minor"/>
      </rPr>
      <t xml:space="preserve"> </t>
    </r>
    <r>
      <rPr>
        <b/>
        <sz val="11"/>
        <color theme="1"/>
        <rFont val="Sylfaen"/>
        <family val="1"/>
        <charset val="204"/>
      </rPr>
      <t>ასაკის</t>
    </r>
    <r>
      <rPr>
        <b/>
        <sz val="11"/>
        <color theme="1"/>
        <rFont val="Calibri"/>
        <family val="2"/>
        <charset val="204"/>
        <scheme val="minor"/>
      </rPr>
      <t xml:space="preserve"> </t>
    </r>
    <r>
      <rPr>
        <b/>
        <sz val="11"/>
        <color theme="1"/>
        <rFont val="Sylfaen"/>
        <family val="1"/>
        <charset val="204"/>
      </rPr>
      <t>ბავშვთა</t>
    </r>
    <r>
      <rPr>
        <b/>
        <sz val="11"/>
        <color theme="1"/>
        <rFont val="Calibri"/>
        <family val="2"/>
        <charset val="204"/>
        <scheme val="minor"/>
      </rPr>
      <t xml:space="preserve"> </t>
    </r>
    <r>
      <rPr>
        <b/>
        <sz val="11"/>
        <color theme="1"/>
        <rFont val="Sylfaen"/>
        <family val="1"/>
        <charset val="204"/>
      </rPr>
      <t>რეაბილიტაციის</t>
    </r>
    <r>
      <rPr>
        <b/>
        <sz val="11"/>
        <color theme="1"/>
        <rFont val="Calibri"/>
        <family val="2"/>
        <charset val="204"/>
        <scheme val="minor"/>
      </rPr>
      <t xml:space="preserve"> </t>
    </r>
    <r>
      <rPr>
        <b/>
        <sz val="11"/>
        <color theme="1"/>
        <rFont val="Sylfaen"/>
        <family val="1"/>
        <charset val="204"/>
      </rPr>
      <t>მომსახურების</t>
    </r>
    <r>
      <rPr>
        <b/>
        <sz val="11"/>
        <color theme="1"/>
        <rFont val="Calibri"/>
        <family val="2"/>
        <charset val="204"/>
        <scheme val="minor"/>
      </rPr>
      <t xml:space="preserve"> </t>
    </r>
    <r>
      <rPr>
        <b/>
        <sz val="11"/>
        <color theme="1"/>
        <rFont val="Sylfaen"/>
        <family val="1"/>
        <charset val="204"/>
      </rPr>
      <t>განვითარება</t>
    </r>
    <r>
      <rPr>
        <b/>
        <sz val="11"/>
        <color theme="1"/>
        <rFont val="Calibri"/>
        <family val="2"/>
        <charset val="204"/>
        <scheme val="minor"/>
      </rPr>
      <t xml:space="preserve"> </t>
    </r>
    <r>
      <rPr>
        <b/>
        <sz val="11"/>
        <color theme="1"/>
        <rFont val="Sylfaen"/>
        <family val="1"/>
        <charset val="204"/>
      </rPr>
      <t>მუნიციპალური</t>
    </r>
    <r>
      <rPr>
        <b/>
        <sz val="11"/>
        <color theme="1"/>
        <rFont val="Calibri"/>
        <family val="2"/>
        <charset val="204"/>
        <scheme val="minor"/>
      </rPr>
      <t xml:space="preserve"> </t>
    </r>
    <r>
      <rPr>
        <b/>
        <sz val="11"/>
        <color theme="1"/>
        <rFont val="Sylfaen"/>
        <family val="1"/>
        <charset val="204"/>
      </rPr>
      <t>პროგრამების</t>
    </r>
    <r>
      <rPr>
        <b/>
        <sz val="11"/>
        <color theme="1"/>
        <rFont val="Calibri"/>
        <family val="2"/>
        <charset val="204"/>
        <scheme val="minor"/>
      </rPr>
      <t xml:space="preserve"> </t>
    </r>
    <r>
      <rPr>
        <b/>
        <sz val="11"/>
        <color theme="1"/>
        <rFont val="Sylfaen"/>
        <family val="1"/>
        <charset val="204"/>
      </rPr>
      <t>ფარგლებში</t>
    </r>
  </si>
  <si>
    <r>
      <t>მინდობით</t>
    </r>
    <r>
      <rPr>
        <b/>
        <sz val="11"/>
        <color theme="1"/>
        <rFont val="Calibri"/>
        <family val="2"/>
        <charset val="204"/>
        <scheme val="minor"/>
      </rPr>
      <t xml:space="preserve"> </t>
    </r>
    <r>
      <rPr>
        <b/>
        <sz val="11"/>
        <color theme="1"/>
        <rFont val="Sylfaen"/>
        <family val="1"/>
        <charset val="204"/>
      </rPr>
      <t>აღზრდის</t>
    </r>
    <r>
      <rPr>
        <b/>
        <sz val="11"/>
        <color theme="1"/>
        <rFont val="Calibri"/>
        <family val="2"/>
        <charset val="204"/>
        <scheme val="minor"/>
      </rPr>
      <t xml:space="preserve"> </t>
    </r>
    <r>
      <rPr>
        <b/>
        <sz val="11"/>
        <color theme="1"/>
        <rFont val="Sylfaen"/>
        <family val="1"/>
        <charset val="204"/>
      </rPr>
      <t>ქვეპროგრამა</t>
    </r>
  </si>
  <si>
    <r>
      <t>მცირე</t>
    </r>
    <r>
      <rPr>
        <b/>
        <sz val="11"/>
        <color theme="1"/>
        <rFont val="Calibri"/>
        <family val="2"/>
        <charset val="204"/>
        <scheme val="minor"/>
      </rPr>
      <t xml:space="preserve"> </t>
    </r>
    <r>
      <rPr>
        <b/>
        <sz val="11"/>
        <color theme="1"/>
        <rFont val="Sylfaen"/>
        <family val="1"/>
        <charset val="204"/>
      </rPr>
      <t>საოჯახო</t>
    </r>
    <r>
      <rPr>
        <b/>
        <sz val="11"/>
        <color theme="1"/>
        <rFont val="Calibri"/>
        <family val="2"/>
        <charset val="204"/>
        <scheme val="minor"/>
      </rPr>
      <t xml:space="preserve"> </t>
    </r>
    <r>
      <rPr>
        <b/>
        <sz val="11"/>
        <color theme="1"/>
        <rFont val="Sylfaen"/>
        <family val="1"/>
        <charset val="204"/>
      </rPr>
      <t>ტიპის</t>
    </r>
    <r>
      <rPr>
        <b/>
        <sz val="11"/>
        <color theme="1"/>
        <rFont val="Calibri"/>
        <family val="2"/>
        <charset val="204"/>
        <scheme val="minor"/>
      </rPr>
      <t xml:space="preserve"> </t>
    </r>
    <r>
      <rPr>
        <b/>
        <sz val="11"/>
        <color theme="1"/>
        <rFont val="Sylfaen"/>
        <family val="1"/>
        <charset val="204"/>
      </rPr>
      <t>სახლების</t>
    </r>
    <r>
      <rPr>
        <b/>
        <sz val="11"/>
        <color theme="1"/>
        <rFont val="Calibri"/>
        <family val="2"/>
        <charset val="204"/>
        <scheme val="minor"/>
      </rPr>
      <t xml:space="preserve"> </t>
    </r>
    <r>
      <rPr>
        <b/>
        <sz val="11"/>
        <color theme="1"/>
        <rFont val="Sylfaen"/>
        <family val="1"/>
        <charset val="204"/>
      </rPr>
      <t>ქვეპროგრამა</t>
    </r>
  </si>
  <si>
    <r>
      <t>დღის</t>
    </r>
    <r>
      <rPr>
        <b/>
        <sz val="11"/>
        <color theme="1"/>
        <rFont val="Calibri"/>
        <family val="2"/>
        <charset val="204"/>
        <scheme val="minor"/>
      </rPr>
      <t xml:space="preserve"> </t>
    </r>
    <r>
      <rPr>
        <b/>
        <sz val="11"/>
        <color theme="1"/>
        <rFont val="Sylfaen"/>
        <family val="1"/>
        <charset val="204"/>
      </rPr>
      <t>ცენტრების</t>
    </r>
    <r>
      <rPr>
        <b/>
        <sz val="11"/>
        <color theme="1"/>
        <rFont val="Calibri"/>
        <family val="2"/>
        <charset val="204"/>
        <scheme val="minor"/>
      </rPr>
      <t xml:space="preserve"> </t>
    </r>
    <r>
      <rPr>
        <b/>
        <sz val="11"/>
        <color theme="1"/>
        <rFont val="Sylfaen"/>
        <family val="1"/>
        <charset val="204"/>
      </rPr>
      <t>ქვეპროგრამა</t>
    </r>
  </si>
  <si>
    <r>
      <t>ყრუ</t>
    </r>
    <r>
      <rPr>
        <b/>
        <sz val="11"/>
        <color theme="1"/>
        <rFont val="Calibri"/>
        <family val="2"/>
        <charset val="204"/>
        <scheme val="minor"/>
      </rPr>
      <t xml:space="preserve"> </t>
    </r>
    <r>
      <rPr>
        <b/>
        <sz val="11"/>
        <color theme="1"/>
        <rFont val="Sylfaen"/>
        <family val="1"/>
        <charset val="204"/>
      </rPr>
      <t>და</t>
    </r>
    <r>
      <rPr>
        <b/>
        <sz val="11"/>
        <color theme="1"/>
        <rFont val="Calibri"/>
        <family val="2"/>
        <charset val="204"/>
        <scheme val="minor"/>
      </rPr>
      <t xml:space="preserve"> </t>
    </r>
    <r>
      <rPr>
        <b/>
        <sz val="11"/>
        <color theme="1"/>
        <rFont val="Sylfaen"/>
        <family val="1"/>
        <charset val="204"/>
      </rPr>
      <t>სმენისარმქონე</t>
    </r>
    <r>
      <rPr>
        <b/>
        <sz val="11"/>
        <color theme="1"/>
        <rFont val="Calibri"/>
        <family val="2"/>
        <charset val="204"/>
        <scheme val="minor"/>
      </rPr>
      <t xml:space="preserve"> </t>
    </r>
    <r>
      <rPr>
        <b/>
        <sz val="11"/>
        <color theme="1"/>
        <rFont val="Sylfaen"/>
        <family val="1"/>
        <charset val="204"/>
      </rPr>
      <t>შშმ</t>
    </r>
    <r>
      <rPr>
        <b/>
        <sz val="11"/>
        <color theme="1"/>
        <rFont val="Calibri"/>
        <family val="2"/>
        <charset val="204"/>
        <scheme val="minor"/>
      </rPr>
      <t xml:space="preserve"> </t>
    </r>
    <r>
      <rPr>
        <b/>
        <sz val="11"/>
        <color theme="1"/>
        <rFont val="Sylfaen"/>
        <family val="1"/>
        <charset val="204"/>
      </rPr>
      <t>პირთა</t>
    </r>
    <r>
      <rPr>
        <b/>
        <sz val="11"/>
        <color theme="1"/>
        <rFont val="Calibri"/>
        <family val="2"/>
        <charset val="204"/>
        <scheme val="minor"/>
      </rPr>
      <t xml:space="preserve"> </t>
    </r>
    <r>
      <rPr>
        <b/>
        <sz val="11"/>
        <color theme="1"/>
        <rFont val="Sylfaen"/>
        <family val="1"/>
        <charset val="204"/>
      </rPr>
      <t>ვიდეო</t>
    </r>
    <r>
      <rPr>
        <b/>
        <sz val="11"/>
        <color theme="1"/>
        <rFont val="Calibri"/>
        <family val="2"/>
        <charset val="204"/>
        <scheme val="minor"/>
      </rPr>
      <t xml:space="preserve"> </t>
    </r>
    <r>
      <rPr>
        <b/>
        <sz val="11"/>
        <color theme="1"/>
        <rFont val="Sylfaen"/>
        <family val="1"/>
        <charset val="204"/>
      </rPr>
      <t>კონფერენციის</t>
    </r>
    <r>
      <rPr>
        <b/>
        <sz val="11"/>
        <color theme="1"/>
        <rFont val="Calibri"/>
        <family val="2"/>
        <charset val="204"/>
        <scheme val="minor"/>
      </rPr>
      <t xml:space="preserve"> </t>
    </r>
    <r>
      <rPr>
        <b/>
        <sz val="11"/>
        <color theme="1"/>
        <rFont val="Sylfaen"/>
        <family val="1"/>
        <charset val="204"/>
      </rPr>
      <t>ფუნქციის</t>
    </r>
    <r>
      <rPr>
        <b/>
        <sz val="11"/>
        <color theme="1"/>
        <rFont val="Calibri"/>
        <family val="2"/>
        <charset val="204"/>
        <scheme val="minor"/>
      </rPr>
      <t xml:space="preserve"> </t>
    </r>
    <r>
      <rPr>
        <b/>
        <sz val="11"/>
        <color theme="1"/>
        <rFont val="Sylfaen"/>
        <family val="1"/>
        <charset val="204"/>
      </rPr>
      <t>მქონე</t>
    </r>
    <r>
      <rPr>
        <b/>
        <sz val="11"/>
        <color theme="1"/>
        <rFont val="Calibri"/>
        <family val="2"/>
        <charset val="204"/>
        <scheme val="minor"/>
      </rPr>
      <t xml:space="preserve"> </t>
    </r>
    <r>
      <rPr>
        <b/>
        <sz val="11"/>
        <color theme="1"/>
        <rFont val="Sylfaen"/>
        <family val="1"/>
        <charset val="204"/>
      </rPr>
      <t>ტექნიკური</t>
    </r>
    <r>
      <rPr>
        <b/>
        <sz val="11"/>
        <color theme="1"/>
        <rFont val="Calibri"/>
        <family val="2"/>
        <charset val="204"/>
        <scheme val="minor"/>
      </rPr>
      <t xml:space="preserve"> </t>
    </r>
    <r>
      <rPr>
        <b/>
        <sz val="11"/>
        <color theme="1"/>
        <rFont val="Sylfaen"/>
        <family val="1"/>
        <charset val="204"/>
      </rPr>
      <t>საშუალებით</t>
    </r>
    <r>
      <rPr>
        <b/>
        <sz val="11"/>
        <color theme="1"/>
        <rFont val="Calibri"/>
        <family val="2"/>
        <charset val="204"/>
        <scheme val="minor"/>
      </rPr>
      <t xml:space="preserve"> (</t>
    </r>
    <r>
      <rPr>
        <b/>
        <sz val="11"/>
        <color theme="1"/>
        <rFont val="Sylfaen"/>
        <family val="1"/>
        <charset val="204"/>
      </rPr>
      <t>სმარტფონი</t>
    </r>
    <r>
      <rPr>
        <b/>
        <sz val="11"/>
        <color theme="1"/>
        <rFont val="Calibri"/>
        <family val="2"/>
        <charset val="204"/>
        <scheme val="minor"/>
      </rPr>
      <t xml:space="preserve">) </t>
    </r>
    <r>
      <rPr>
        <b/>
        <sz val="11"/>
        <color theme="1"/>
        <rFont val="Sylfaen"/>
        <family val="1"/>
        <charset val="204"/>
      </rPr>
      <t>უზრუნველყოფის</t>
    </r>
    <r>
      <rPr>
        <b/>
        <sz val="11"/>
        <color theme="1"/>
        <rFont val="Calibri"/>
        <family val="2"/>
        <charset val="204"/>
        <scheme val="minor"/>
      </rPr>
      <t xml:space="preserve"> </t>
    </r>
    <r>
      <rPr>
        <b/>
        <sz val="11"/>
        <color theme="1"/>
        <rFont val="Sylfaen"/>
        <family val="1"/>
        <charset val="204"/>
      </rPr>
      <t>კომპონენტი</t>
    </r>
  </si>
  <si>
    <t>არსებული მდგომარეობა</t>
  </si>
  <si>
    <t>სამომავლო გათვლა</t>
  </si>
  <si>
    <t>ჯამი</t>
  </si>
  <si>
    <t>2019 ბიუჯეტის პროექტში გათვალისწინებული</t>
  </si>
  <si>
    <t>დამატებით საჭირო</t>
  </si>
  <si>
    <r>
      <t>შშმ და ხანდაზმული ბენეფიციარის შემთხვევაში</t>
    </r>
    <r>
      <rPr>
        <sz val="11"/>
        <color rgb="FFFF0000"/>
        <rFont val="Calibri"/>
        <family val="2"/>
        <charset val="204"/>
        <scheme val="minor"/>
      </rPr>
      <t xml:space="preserve"> 20ლ/დღეშ</t>
    </r>
    <r>
      <rPr>
        <sz val="11"/>
        <color theme="1"/>
        <rFont val="Calibri"/>
        <family val="2"/>
        <scheme val="minor"/>
      </rPr>
      <t xml:space="preserve">ი; დამოუკიდებელი ცხოვრების კომპონენტის ბენეფიციარი - </t>
    </r>
    <r>
      <rPr>
        <sz val="11"/>
        <color rgb="FFFF0000"/>
        <rFont val="Calibri"/>
        <family val="2"/>
        <charset val="204"/>
        <scheme val="minor"/>
      </rPr>
      <t>25ლ/დღეში</t>
    </r>
    <r>
      <rPr>
        <sz val="11"/>
        <color theme="1"/>
        <rFont val="Calibri"/>
        <family val="2"/>
        <scheme val="minor"/>
      </rPr>
      <t xml:space="preserve">  ჯანში წლის განმავლობაში საჭირო ხარჯი იქნება 2 244 750 ლარი.</t>
    </r>
  </si>
  <si>
    <r>
      <t xml:space="preserve">240 ბენეიციარი, </t>
    </r>
    <r>
      <rPr>
        <sz val="11"/>
        <color rgb="FFFF0000"/>
        <rFont val="Calibri"/>
        <family val="2"/>
        <charset val="204"/>
        <scheme val="minor"/>
      </rPr>
      <t>16 ლ/დღეში</t>
    </r>
    <r>
      <rPr>
        <sz val="11"/>
        <color theme="1"/>
        <rFont val="Calibri"/>
        <family val="2"/>
        <scheme val="minor"/>
      </rPr>
      <t xml:space="preserve"> ვაუჩერი ყველა კატეგორიის ბენეფიციარისთვის თანამბრად. 2018 წ ბიუჯეტი - 1 400 000ლ</t>
    </r>
  </si>
  <si>
    <t>რაოდენობა</t>
  </si>
  <si>
    <t>არსებული ღირებულება</t>
  </si>
  <si>
    <t>ღირებულება</t>
  </si>
  <si>
    <t>თვეში</t>
  </si>
  <si>
    <r>
      <t xml:space="preserve"> </t>
    </r>
    <r>
      <rPr>
        <sz val="11"/>
        <color rgb="FF000000"/>
        <rFont val="Sylfaen"/>
        <family val="1"/>
        <charset val="204"/>
      </rPr>
      <t>ბიუჯეტი</t>
    </r>
    <r>
      <rPr>
        <sz val="11"/>
        <color rgb="FF000000"/>
        <rFont val="Calibri"/>
        <family val="2"/>
        <charset val="204"/>
        <scheme val="minor"/>
      </rPr>
      <t xml:space="preserve"> </t>
    </r>
  </si>
  <si>
    <r>
      <t>ნათესაური</t>
    </r>
    <r>
      <rPr>
        <sz val="11"/>
        <color rgb="FF000000"/>
        <rFont val="Calibri"/>
        <family val="2"/>
        <charset val="204"/>
        <scheme val="minor"/>
      </rPr>
      <t xml:space="preserve"> </t>
    </r>
  </si>
  <si>
    <r>
      <t>ნათესაური</t>
    </r>
    <r>
      <rPr>
        <sz val="11"/>
        <color rgb="FF000000"/>
        <rFont val="Calibri"/>
        <family val="2"/>
        <charset val="204"/>
        <scheme val="minor"/>
      </rPr>
      <t xml:space="preserve"> </t>
    </r>
    <r>
      <rPr>
        <sz val="11"/>
        <color rgb="FF000000"/>
        <rFont val="Sylfaen"/>
        <family val="1"/>
        <charset val="204"/>
      </rPr>
      <t>შშმ</t>
    </r>
  </si>
  <si>
    <t>არანათესაური</t>
  </si>
  <si>
    <t>არანათესაური შშმ</t>
  </si>
  <si>
    <t>გადაუდებელი</t>
  </si>
  <si>
    <t>ჯანდაცვის მსოფლიო ორგანიზაციის მონაცემებით 160-დან 1 ბავშვს აქვს აუტიზმი. (თბილისი(850 ბენეფიცაიარი), ქუთაისი (32 ბენეფიციარი 50% დაფინასებით), ბათუმი (48 ბენეფიციარი), ზუგდიდი (45 ბენეფიციარი), ქობულეთი, თელავი აფინანსებს ABA თერაპიას 2-15წ ბავშვებისათვის. ვაუჩერის ოდენობა 210-400ლ/თვეში.</t>
  </si>
  <si>
    <t xml:space="preserve">პროგრამა არ არსებობს. არ არის ჩემოყალიბებული მომსახურების მიმღებთა სამიზნე ჯგუფი და არ არის გადამზადებული სერვისის მიმწოდებლები; მიზნით,  ემორის უნივერსიტეტმა (ატლანტა აშშ)  აშშ საერთაშორისო განვითარების საგენტოს - USAID-ის  მხარდაჭერით  პარტნიორ ორგანიზაციებთან  (კორპორაცია ,,პარტნიორები საერთაშორისო განვითარებისათვის“, თსსუ, კოალიცია ,,დამოუკიდებელი ცხოვრებისათვის) ერთად დაიწყო საქართველოში ფიზიკური რეაბილიტაციის პროექტის განხორციელება. პროექტი მიზნად ისახავს საქართველოში ფიზიკური რეაბილიტაციის პროფესიის გაძლიერების, სპეციალისტების გადამზადების, მომსახურების გაუმჯობესების, შშმ პირებისათვის დამხმარე და ტექნოლოგიური საშუალებების ხელმისაწვდომობისა და სხვა ღონისძიებების ხელშეწყობას.  ამასთან,  ჯანმრთელობის დაცვის  მსოფლიო ორგანიზაცია (WHO) 2019 წლიდან იწყებს  ზრდასრულთა რეაბილიტაციის საკითხების შესწავლას, საჭიროებების განსაზღვრას, სერვისის დანერგვა/ განვითარებისათვის აქტივობების დაგეგმვას და შესაბამისი რკომენდაციების შემუშავებას.  </t>
  </si>
  <si>
    <t>მიზანშეწონილი იქნება, 2019წ საერთაშორისო პარტნიორების მხარდაჭერით ჩამოყალიბდეს პროგრამის ხედვა და სავარაუდო ბიუჯეტი, ასევე გადამზადდეს სერვისის მიმწოდებლები, ხოლო პროგრამის განხორცილება დაიწყოს 2020 წლის სახელმწიფო პროგრამების - ჯანმრთელობის დაცვისა და სოციალური რეაბილიტაციის  ფარგლებში.</t>
  </si>
  <si>
    <r>
      <t>ნათესაური შშმ მინდობით აღზრდა 300ლ ნაცვალად-</t>
    </r>
    <r>
      <rPr>
        <sz val="11"/>
        <color rgb="FFFF0000"/>
        <rFont val="Calibri"/>
        <family val="2"/>
        <charset val="204"/>
        <scheme val="minor"/>
      </rPr>
      <t xml:space="preserve"> 375ლ/თვეში</t>
    </r>
    <r>
      <rPr>
        <sz val="11"/>
        <color theme="1"/>
        <rFont val="Calibri"/>
        <family val="2"/>
        <scheme val="minor"/>
      </rPr>
      <t xml:space="preserve">;  არანათესაური შშმ - 600ლ ნაცვალდ - </t>
    </r>
    <r>
      <rPr>
        <sz val="11"/>
        <color rgb="FFFF0000"/>
        <rFont val="Calibri"/>
        <family val="2"/>
        <charset val="204"/>
        <scheme val="minor"/>
      </rPr>
      <t>750ლ/თვეში.</t>
    </r>
  </si>
  <si>
    <r>
      <t xml:space="preserve">1480 ბენეფიციარი (აქედან 300 შშმ ბავშვი) 2018წ ბიუჯეტი 8 180 000ლ; ნათესაური შშმ მინდობით აღზრდა </t>
    </r>
    <r>
      <rPr>
        <sz val="11"/>
        <color rgb="FFFF0000"/>
        <rFont val="Calibri"/>
        <family val="2"/>
        <charset val="204"/>
        <scheme val="minor"/>
      </rPr>
      <t>300ლ/თვეში</t>
    </r>
    <r>
      <rPr>
        <sz val="11"/>
        <color theme="1"/>
        <rFont val="Calibri"/>
        <family val="2"/>
        <scheme val="minor"/>
      </rPr>
      <t xml:space="preserve">; არანათესაური შშმ - </t>
    </r>
    <r>
      <rPr>
        <sz val="11"/>
        <color rgb="FFFF0000"/>
        <rFont val="Calibri"/>
        <family val="2"/>
        <charset val="204"/>
        <scheme val="minor"/>
      </rPr>
      <t>600ლ/თვეში</t>
    </r>
  </si>
  <si>
    <r>
      <t>383 ბენეფიციარი (აქედან 50 შშმ ბავშვი); 2018წ ბიუჯეტი 2 350 000ლ. შშმ ბავშვი-</t>
    </r>
    <r>
      <rPr>
        <sz val="11"/>
        <color rgb="FFFF0000"/>
        <rFont val="Calibri"/>
        <family val="2"/>
        <charset val="204"/>
        <scheme val="minor"/>
      </rPr>
      <t>20ლ/დღეში</t>
    </r>
    <r>
      <rPr>
        <sz val="11"/>
        <color theme="1"/>
        <rFont val="Calibri"/>
        <family val="2"/>
        <scheme val="minor"/>
      </rPr>
      <t>. არა შშმ ბავშვი-</t>
    </r>
    <r>
      <rPr>
        <sz val="11"/>
        <color rgb="FFFF0000"/>
        <rFont val="Calibri"/>
        <family val="2"/>
        <charset val="204"/>
        <scheme val="minor"/>
      </rPr>
      <t>18ლ/დღეში</t>
    </r>
  </si>
  <si>
    <r>
      <t>შშმ ბავში 20ლ ნაცვლად-</t>
    </r>
    <r>
      <rPr>
        <sz val="11"/>
        <color rgb="FFFF0000"/>
        <rFont val="Calibri"/>
        <family val="2"/>
        <charset val="204"/>
        <scheme val="minor"/>
      </rPr>
      <t>25ლ/დღეში</t>
    </r>
    <r>
      <rPr>
        <sz val="11"/>
        <color theme="1"/>
        <rFont val="Calibri"/>
        <family val="2"/>
        <scheme val="minor"/>
      </rPr>
      <t xml:space="preserve">; არა შშმ ბავშვი - 18ლ ნაცვალდ </t>
    </r>
    <r>
      <rPr>
        <sz val="11"/>
        <color rgb="FFFF0000"/>
        <rFont val="Calibri"/>
        <family val="2"/>
        <charset val="204"/>
        <scheme val="minor"/>
      </rPr>
      <t>20ლ/დღეში.</t>
    </r>
  </si>
  <si>
    <t>4 მიმართულება: მიტოვების პრევენცია (126ლ/თვე); შშმ ბავბშვთა (230ლ/თვე); შშმ პირთა (230ლ/თვე); მძიმე და ღრმა შშმ პირთა (378ლ/თვე) დღის ცენტრები.  2018 ბიუჯეტი-4 000 000ლ.</t>
  </si>
  <si>
    <r>
      <t xml:space="preserve">მიტოვების პრევენცია (126ლ/თვე); შშმ ბავბშვთა (230ლ ნაცვლად </t>
    </r>
    <r>
      <rPr>
        <sz val="11"/>
        <color rgb="FFFF0000"/>
        <rFont val="Calibri"/>
        <family val="2"/>
        <charset val="204"/>
        <scheme val="minor"/>
      </rPr>
      <t>280ლ/თვე</t>
    </r>
    <r>
      <rPr>
        <sz val="11"/>
        <color theme="1"/>
        <rFont val="Calibri"/>
        <family val="2"/>
        <scheme val="minor"/>
      </rPr>
      <t xml:space="preserve">); შშმ პირთა (230ლ ნაცვლად </t>
    </r>
    <r>
      <rPr>
        <sz val="11"/>
        <color rgb="FFFF0000"/>
        <rFont val="Calibri"/>
        <family val="2"/>
        <charset val="204"/>
        <scheme val="minor"/>
      </rPr>
      <t>280ლ/თვე</t>
    </r>
    <r>
      <rPr>
        <sz val="11"/>
        <color theme="1"/>
        <rFont val="Calibri"/>
        <family val="2"/>
        <scheme val="minor"/>
      </rPr>
      <t>); მძიმე და ღრმა შშმ პირთა (378ლ ნაცვლად</t>
    </r>
    <r>
      <rPr>
        <sz val="11"/>
        <color rgb="FFFF0000"/>
        <rFont val="Calibri"/>
        <family val="2"/>
        <charset val="204"/>
        <scheme val="minor"/>
      </rPr>
      <t xml:space="preserve"> 480ლ/თვე).</t>
    </r>
  </si>
  <si>
    <r>
      <t xml:space="preserve">400 ბენეფიციარისთვის (15-18 წ) თვეში </t>
    </r>
    <r>
      <rPr>
        <sz val="11"/>
        <color rgb="FFFF0000"/>
        <rFont val="Calibri"/>
        <family val="2"/>
        <charset val="204"/>
        <scheme val="minor"/>
      </rPr>
      <t>400 ლ ვაუჩერის</t>
    </r>
    <r>
      <rPr>
        <sz val="11"/>
        <color theme="1"/>
        <rFont val="Calibri"/>
        <family val="2"/>
        <scheme val="minor"/>
      </rPr>
      <t xml:space="preserve"> დაფინანსების შემთხვევაში წლის განმავლობაში საჭირო ხარჯი იქნება 1 920 000 ლარი</t>
    </r>
  </si>
  <si>
    <t>დღეისათვის ყრუ და სმენადაქვეითებული შშმ პირების რაოდენობის შესახებ სტატისტიკური მონაცემები არ არსებობს.   არც ვიდეო კონფერენციის ფუნქციის მქონე ტექნიკური საშუალებით (სმარტფონი) უზრუნველყოფის პროგრამა ფუნქციონირებს.</t>
  </si>
  <si>
    <r>
      <t xml:space="preserve">საწყის ეტაპზე 100 პირის უზრუნველყოფა </t>
    </r>
    <r>
      <rPr>
        <sz val="11"/>
        <color rgb="FFFF0000"/>
        <rFont val="Calibri"/>
        <family val="2"/>
        <charset val="204"/>
        <scheme val="minor"/>
      </rPr>
      <t>300ლ ერთჯერადი ვაუჩერით.</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</si>
</sst>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13" x14ac:knownFonts="1">
    <font>
      <sz val="11"/>
      <color theme="1"/>
      <name val="Calibri"/>
      <family val="2"/>
      <scheme val="minor"/>
    </font>
    <font>
      <sz val="11"/>
      <color theme="1"/>
      <name val="Calibri"/>
      <family val="2"/>
      <scheme val="minor"/>
    </font>
    <font>
      <sz val="11"/>
      <color theme="1"/>
      <name val="Calibri"/>
      <family val="2"/>
      <charset val="204"/>
      <scheme val="minor"/>
    </font>
    <font>
      <b/>
      <sz val="11"/>
      <color theme="1"/>
      <name val="Calibri"/>
      <family val="2"/>
      <charset val="204"/>
      <scheme val="minor"/>
    </font>
    <font>
      <b/>
      <sz val="11"/>
      <color theme="1"/>
      <name val="Sylfaen"/>
      <family val="1"/>
      <charset val="204"/>
    </font>
    <font>
      <b/>
      <sz val="12"/>
      <color theme="1"/>
      <name val="Sylfaen"/>
      <family val="1"/>
      <charset val="204"/>
    </font>
    <font>
      <sz val="11"/>
      <color theme="1"/>
      <name val="Sylfaen"/>
      <family val="1"/>
      <charset val="204"/>
    </font>
    <font>
      <sz val="11"/>
      <color rgb="FFFF0000"/>
      <name val="Calibri"/>
      <family val="2"/>
      <charset val="204"/>
      <scheme val="minor"/>
    </font>
    <font>
      <sz val="11"/>
      <color rgb="FF000000"/>
      <name val="Calibri"/>
      <family val="2"/>
      <charset val="204"/>
      <scheme val="minor"/>
    </font>
    <font>
      <sz val="11"/>
      <color rgb="FF000000"/>
      <name val="Sylfaen"/>
      <family val="1"/>
      <charset val="204"/>
    </font>
    <font>
      <sz val="11"/>
      <color rgb="FFFF0000"/>
      <name val="Sylfaen"/>
      <family val="1"/>
      <charset val="204"/>
    </font>
    <font>
      <sz val="12"/>
      <color theme="1"/>
      <name val="Sylfaen"/>
      <family val="1"/>
      <charset val="204"/>
    </font>
    <font>
      <b/>
      <sz val="12"/>
      <color rgb="FFFF0000"/>
      <name val="Calibri"/>
      <family val="2"/>
      <charset val="204"/>
      <scheme val="minor"/>
    </font>
  </fonts>
  <fills count="4">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s>
  <borders count="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42">
    <xf numFmtId="0" fontId="0" fillId="0" borderId="0" xfId="0"/>
    <xf numFmtId="43" fontId="0" fillId="0" borderId="0" xfId="1" applyFont="1"/>
    <xf numFmtId="0" fontId="0" fillId="2" borderId="0" xfId="0" applyFill="1"/>
    <xf numFmtId="43" fontId="0" fillId="2" borderId="0" xfId="1" applyFont="1" applyFill="1"/>
    <xf numFmtId="0" fontId="0" fillId="0" borderId="0" xfId="0" applyAlignment="1">
      <alignment wrapText="1"/>
    </xf>
    <xf numFmtId="43" fontId="0" fillId="0" borderId="0" xfId="0" applyNumberFormat="1"/>
    <xf numFmtId="0" fontId="9" fillId="0" borderId="3" xfId="0" applyFont="1" applyBorder="1" applyAlignment="1">
      <alignment vertical="center" wrapText="1"/>
    </xf>
    <xf numFmtId="0" fontId="9" fillId="0" borderId="4" xfId="0" applyFont="1" applyBorder="1" applyAlignment="1">
      <alignment vertical="center" wrapText="1"/>
    </xf>
    <xf numFmtId="0" fontId="9" fillId="0" borderId="2" xfId="0" applyFont="1" applyBorder="1" applyAlignment="1">
      <alignment vertical="center"/>
    </xf>
    <xf numFmtId="0" fontId="8" fillId="0" borderId="4" xfId="0" applyFont="1" applyBorder="1" applyAlignment="1">
      <alignment horizontal="right" vertical="center" wrapText="1"/>
    </xf>
    <xf numFmtId="0" fontId="9" fillId="0" borderId="4" xfId="0" applyFont="1" applyBorder="1" applyAlignment="1">
      <alignment horizontal="right" vertical="center" wrapText="1"/>
    </xf>
    <xf numFmtId="0" fontId="8" fillId="0" borderId="4" xfId="0" applyFont="1" applyBorder="1" applyAlignment="1">
      <alignment horizontal="right" vertical="center"/>
    </xf>
    <xf numFmtId="0" fontId="8" fillId="0" borderId="0" xfId="0" applyFont="1" applyAlignment="1">
      <alignment horizontal="right" vertical="center"/>
    </xf>
    <xf numFmtId="0" fontId="10" fillId="0" borderId="4" xfId="0" applyFont="1" applyBorder="1" applyAlignment="1">
      <alignment horizontal="right" vertical="center" wrapText="1"/>
    </xf>
    <xf numFmtId="0" fontId="7" fillId="0" borderId="4" xfId="0" applyFont="1" applyBorder="1" applyAlignment="1">
      <alignment horizontal="right" vertical="center" wrapText="1"/>
    </xf>
    <xf numFmtId="0" fontId="8" fillId="0" borderId="2" xfId="0" applyFont="1" applyBorder="1" applyAlignment="1">
      <alignment vertical="center"/>
    </xf>
    <xf numFmtId="3" fontId="8" fillId="0" borderId="4" xfId="0" applyNumberFormat="1" applyFont="1" applyBorder="1" applyAlignment="1">
      <alignment horizontal="right" vertical="center" wrapText="1"/>
    </xf>
    <xf numFmtId="0" fontId="8" fillId="0" borderId="1" xfId="0" applyFont="1" applyBorder="1" applyAlignment="1">
      <alignment vertical="center"/>
    </xf>
    <xf numFmtId="0" fontId="8" fillId="0" borderId="2" xfId="0" applyFont="1" applyBorder="1" applyAlignment="1">
      <alignment vertical="center"/>
    </xf>
    <xf numFmtId="0" fontId="9" fillId="0" borderId="1" xfId="0" applyFont="1" applyBorder="1" applyAlignment="1">
      <alignment vertical="center" wrapText="1"/>
    </xf>
    <xf numFmtId="0" fontId="9" fillId="0" borderId="2" xfId="0" applyFont="1" applyBorder="1" applyAlignment="1">
      <alignment vertical="center" wrapText="1"/>
    </xf>
    <xf numFmtId="0" fontId="8" fillId="0" borderId="1" xfId="0" applyFont="1" applyBorder="1" applyAlignment="1">
      <alignment vertical="center" wrapText="1"/>
    </xf>
    <xf numFmtId="0" fontId="8" fillId="0" borderId="2" xfId="0" applyFont="1" applyBorder="1" applyAlignment="1">
      <alignment vertical="center" wrapText="1"/>
    </xf>
    <xf numFmtId="0" fontId="2" fillId="0" borderId="0" xfId="0" applyFont="1"/>
    <xf numFmtId="0" fontId="2" fillId="0" borderId="5" xfId="0" applyFont="1" applyBorder="1"/>
    <xf numFmtId="0" fontId="8" fillId="0" borderId="0" xfId="0" applyFont="1" applyAlignment="1">
      <alignment horizontal="right" vertical="center"/>
    </xf>
    <xf numFmtId="0" fontId="8" fillId="0" borderId="5" xfId="0" applyFont="1" applyBorder="1" applyAlignment="1">
      <alignment horizontal="right" vertical="center"/>
    </xf>
    <xf numFmtId="0" fontId="0" fillId="3" borderId="6" xfId="0" applyFill="1" applyBorder="1"/>
    <xf numFmtId="0" fontId="3" fillId="3" borderId="6" xfId="0" applyFont="1" applyFill="1" applyBorder="1" applyAlignment="1">
      <alignment vertical="center"/>
    </xf>
    <xf numFmtId="0" fontId="3" fillId="3" borderId="6" xfId="0" applyFont="1" applyFill="1" applyBorder="1" applyAlignment="1">
      <alignment vertical="center" wrapText="1"/>
    </xf>
    <xf numFmtId="0" fontId="3" fillId="0" borderId="6" xfId="0" applyFont="1" applyBorder="1" applyAlignment="1">
      <alignment vertical="center"/>
    </xf>
    <xf numFmtId="0" fontId="4" fillId="0" borderId="6" xfId="0" applyFont="1" applyBorder="1" applyAlignment="1">
      <alignment horizontal="left" vertical="center" wrapText="1"/>
    </xf>
    <xf numFmtId="0" fontId="0" fillId="0" borderId="6" xfId="0" applyBorder="1" applyAlignment="1">
      <alignment vertical="center" wrapText="1"/>
    </xf>
    <xf numFmtId="43" fontId="0" fillId="0" borderId="6" xfId="1" applyFont="1" applyBorder="1"/>
    <xf numFmtId="0" fontId="6" fillId="0" borderId="6" xfId="0" applyFont="1" applyBorder="1" applyAlignment="1">
      <alignment vertical="center" wrapText="1"/>
    </xf>
    <xf numFmtId="43" fontId="6" fillId="0" borderId="6" xfId="1" applyFont="1" applyBorder="1" applyAlignment="1">
      <alignment wrapText="1"/>
    </xf>
    <xf numFmtId="0" fontId="5" fillId="0" borderId="6" xfId="0" applyFont="1" applyBorder="1" applyAlignment="1">
      <alignment horizontal="left" vertical="center" wrapText="1"/>
    </xf>
    <xf numFmtId="43" fontId="0" fillId="0" borderId="6" xfId="1" applyFont="1" applyBorder="1" applyAlignment="1">
      <alignment wrapText="1"/>
    </xf>
    <xf numFmtId="0" fontId="4" fillId="0" borderId="6" xfId="0" applyFont="1" applyBorder="1" applyAlignment="1">
      <alignment horizontal="left" wrapText="1"/>
    </xf>
    <xf numFmtId="0" fontId="11" fillId="0" borderId="6" xfId="0" applyFont="1" applyBorder="1" applyAlignment="1">
      <alignment wrapText="1"/>
    </xf>
    <xf numFmtId="43" fontId="12" fillId="0" borderId="0" xfId="1" applyFont="1"/>
    <xf numFmtId="0" fontId="4" fillId="0" borderId="6" xfId="0" applyFont="1" applyFill="1" applyBorder="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21"/>
  <sheetViews>
    <sheetView workbookViewId="0">
      <selection activeCell="F16" sqref="F16"/>
    </sheetView>
  </sheetViews>
  <sheetFormatPr defaultRowHeight="15" x14ac:dyDescent="0.25"/>
  <cols>
    <col min="4" max="4" width="13.28515625" bestFit="1" customWidth="1"/>
    <col min="5" max="5" width="20.42578125" customWidth="1"/>
    <col min="7" max="7" width="13.28515625" bestFit="1" customWidth="1"/>
    <col min="9" max="9" width="13.7109375" customWidth="1"/>
  </cols>
  <sheetData>
    <row r="3" spans="2:9" x14ac:dyDescent="0.25">
      <c r="B3">
        <v>270</v>
      </c>
      <c r="C3">
        <v>16</v>
      </c>
      <c r="D3">
        <f>B3*C3</f>
        <v>4320</v>
      </c>
      <c r="E3">
        <f>D3*365</f>
        <v>1576800</v>
      </c>
      <c r="G3">
        <v>20</v>
      </c>
      <c r="H3">
        <f>G3*B3</f>
        <v>5400</v>
      </c>
      <c r="I3">
        <f>H3*365</f>
        <v>1971000</v>
      </c>
    </row>
    <row r="4" spans="2:9" x14ac:dyDescent="0.25">
      <c r="B4">
        <v>30</v>
      </c>
      <c r="C4">
        <v>16</v>
      </c>
      <c r="D4">
        <f>B4*C4</f>
        <v>480</v>
      </c>
      <c r="E4">
        <f>D4*365</f>
        <v>175200</v>
      </c>
      <c r="G4">
        <v>25</v>
      </c>
      <c r="H4">
        <f>G4*B4</f>
        <v>750</v>
      </c>
      <c r="I4">
        <f>H4*365</f>
        <v>273750</v>
      </c>
    </row>
    <row r="6" spans="2:9" x14ac:dyDescent="0.25">
      <c r="E6" s="1">
        <f>SUM(E3:E5)</f>
        <v>1752000</v>
      </c>
      <c r="I6" s="1">
        <f>SUM(I3:I5)</f>
        <v>2244750</v>
      </c>
    </row>
    <row r="7" spans="2:9" x14ac:dyDescent="0.25">
      <c r="I7" s="5">
        <f>I6-1700000</f>
        <v>544750</v>
      </c>
    </row>
    <row r="15" spans="2:9" x14ac:dyDescent="0.25">
      <c r="B15">
        <v>611</v>
      </c>
      <c r="C15">
        <v>126</v>
      </c>
      <c r="D15">
        <f>B15*C15*12</f>
        <v>923832</v>
      </c>
      <c r="F15" s="2">
        <v>126</v>
      </c>
      <c r="G15" s="2">
        <f>F15*B15*12</f>
        <v>923832</v>
      </c>
    </row>
    <row r="16" spans="2:9" x14ac:dyDescent="0.25">
      <c r="B16">
        <v>928</v>
      </c>
      <c r="C16">
        <v>230</v>
      </c>
      <c r="D16">
        <f t="shared" ref="D16:D18" si="0">B16*C16*12</f>
        <v>2561280</v>
      </c>
      <c r="F16" s="2">
        <v>260</v>
      </c>
      <c r="G16" s="2">
        <f t="shared" ref="G16:G18" si="1">F16*B16*12</f>
        <v>2895360</v>
      </c>
    </row>
    <row r="17" spans="2:7" x14ac:dyDescent="0.25">
      <c r="B17">
        <v>681</v>
      </c>
      <c r="C17">
        <v>230</v>
      </c>
      <c r="D17">
        <f t="shared" si="0"/>
        <v>1879560</v>
      </c>
      <c r="F17" s="2">
        <v>260</v>
      </c>
      <c r="G17" s="2">
        <f t="shared" si="1"/>
        <v>2124720</v>
      </c>
    </row>
    <row r="18" spans="2:7" x14ac:dyDescent="0.25">
      <c r="B18">
        <v>58</v>
      </c>
      <c r="C18">
        <v>378</v>
      </c>
      <c r="D18">
        <f t="shared" si="0"/>
        <v>263088</v>
      </c>
      <c r="F18" s="2">
        <v>450</v>
      </c>
      <c r="G18" s="2">
        <f t="shared" si="1"/>
        <v>313200</v>
      </c>
    </row>
    <row r="19" spans="2:7" x14ac:dyDescent="0.25">
      <c r="F19" s="2" t="s">
        <v>0</v>
      </c>
      <c r="G19" s="2"/>
    </row>
    <row r="20" spans="2:7" x14ac:dyDescent="0.25">
      <c r="F20" s="2"/>
      <c r="G20" s="3">
        <f>SUM(G15:G19)</f>
        <v>6257112</v>
      </c>
    </row>
    <row r="21" spans="2:7" x14ac:dyDescent="0.25">
      <c r="D21" s="1">
        <f>SUM(D15:D20)</f>
        <v>5627760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abSelected="1" workbookViewId="0">
      <pane ySplit="1" topLeftCell="A4" activePane="bottomLeft" state="frozen"/>
      <selection pane="bottomLeft" activeCell="A8" sqref="A8"/>
    </sheetView>
  </sheetViews>
  <sheetFormatPr defaultRowHeight="15" x14ac:dyDescent="0.25"/>
  <cols>
    <col min="2" max="2" width="63.5703125" customWidth="1"/>
    <col min="3" max="3" width="76" customWidth="1"/>
    <col min="4" max="4" width="44.85546875" customWidth="1"/>
    <col min="5" max="5" width="16.140625" customWidth="1"/>
    <col min="6" max="6" width="23.85546875" customWidth="1"/>
    <col min="7" max="7" width="15.5703125" customWidth="1"/>
  </cols>
  <sheetData>
    <row r="1" spans="1:8" ht="60" x14ac:dyDescent="0.25">
      <c r="A1" s="27"/>
      <c r="B1" s="27"/>
      <c r="C1" s="28" t="s">
        <v>8</v>
      </c>
      <c r="D1" s="28" t="s">
        <v>9</v>
      </c>
      <c r="E1" s="29" t="s">
        <v>10</v>
      </c>
      <c r="F1" s="29" t="s">
        <v>11</v>
      </c>
      <c r="G1" s="29" t="s">
        <v>12</v>
      </c>
      <c r="H1" s="4"/>
    </row>
    <row r="2" spans="1:8" ht="75" x14ac:dyDescent="0.25">
      <c r="A2" s="30">
        <v>1</v>
      </c>
      <c r="B2" s="31" t="s">
        <v>3</v>
      </c>
      <c r="C2" s="32" t="s">
        <v>25</v>
      </c>
      <c r="D2" s="32" t="s">
        <v>34</v>
      </c>
      <c r="E2" s="33">
        <v>1920000</v>
      </c>
      <c r="F2" s="33">
        <v>0</v>
      </c>
      <c r="G2" s="33">
        <f>E2-F2</f>
        <v>1920000</v>
      </c>
    </row>
    <row r="3" spans="1:8" ht="255" x14ac:dyDescent="0.25">
      <c r="A3" s="30">
        <v>2</v>
      </c>
      <c r="B3" s="31" t="s">
        <v>1</v>
      </c>
      <c r="C3" s="32" t="s">
        <v>26</v>
      </c>
      <c r="D3" s="34" t="s">
        <v>27</v>
      </c>
      <c r="E3" s="35"/>
      <c r="F3" s="33">
        <v>0</v>
      </c>
      <c r="G3" s="33">
        <f t="shared" ref="G3:G8" si="0">E3-F3</f>
        <v>0</v>
      </c>
    </row>
    <row r="4" spans="1:8" ht="75" x14ac:dyDescent="0.25">
      <c r="A4" s="30">
        <v>3</v>
      </c>
      <c r="B4" s="36" t="s">
        <v>2</v>
      </c>
      <c r="C4" s="32" t="s">
        <v>14</v>
      </c>
      <c r="D4" s="32" t="s">
        <v>13</v>
      </c>
      <c r="E4" s="37">
        <v>2244750</v>
      </c>
      <c r="F4" s="33">
        <v>1700000</v>
      </c>
      <c r="G4" s="33">
        <f t="shared" si="0"/>
        <v>544750</v>
      </c>
    </row>
    <row r="5" spans="1:8" ht="45" x14ac:dyDescent="0.25">
      <c r="A5" s="30">
        <v>4</v>
      </c>
      <c r="B5" s="41" t="s">
        <v>4</v>
      </c>
      <c r="C5" s="32" t="s">
        <v>29</v>
      </c>
      <c r="D5" s="32" t="s">
        <v>28</v>
      </c>
      <c r="E5" s="37">
        <v>8787000</v>
      </c>
      <c r="F5" s="33">
        <v>8800000</v>
      </c>
      <c r="G5" s="33">
        <f t="shared" si="0"/>
        <v>-13000</v>
      </c>
    </row>
    <row r="6" spans="1:8" ht="30" x14ac:dyDescent="0.25">
      <c r="A6" s="30">
        <v>5</v>
      </c>
      <c r="B6" s="41" t="s">
        <v>5</v>
      </c>
      <c r="C6" s="32" t="s">
        <v>30</v>
      </c>
      <c r="D6" s="32" t="s">
        <v>31</v>
      </c>
      <c r="E6" s="37">
        <v>2644060</v>
      </c>
      <c r="F6" s="33">
        <v>2600000</v>
      </c>
      <c r="G6" s="33">
        <f t="shared" si="0"/>
        <v>44060</v>
      </c>
    </row>
    <row r="7" spans="1:8" ht="75" x14ac:dyDescent="0.25">
      <c r="A7" s="30">
        <v>6</v>
      </c>
      <c r="B7" s="38" t="s">
        <v>6</v>
      </c>
      <c r="C7" s="32" t="s">
        <v>32</v>
      </c>
      <c r="D7" s="32" t="s">
        <v>33</v>
      </c>
      <c r="E7" s="37">
        <v>6664152</v>
      </c>
      <c r="F7" s="33">
        <v>5200000</v>
      </c>
      <c r="G7" s="33">
        <f t="shared" si="0"/>
        <v>1464152</v>
      </c>
    </row>
    <row r="8" spans="1:8" ht="72" x14ac:dyDescent="0.35">
      <c r="A8" s="30">
        <v>7</v>
      </c>
      <c r="B8" s="31" t="s">
        <v>7</v>
      </c>
      <c r="C8" s="39" t="s">
        <v>35</v>
      </c>
      <c r="D8" s="32" t="s">
        <v>36</v>
      </c>
      <c r="E8" s="37">
        <v>30000</v>
      </c>
      <c r="F8" s="33">
        <v>0</v>
      </c>
      <c r="G8" s="33">
        <f t="shared" si="0"/>
        <v>30000</v>
      </c>
    </row>
    <row r="9" spans="1:8" ht="15.75" x14ac:dyDescent="0.25">
      <c r="E9" s="1"/>
      <c r="F9" s="1"/>
      <c r="G9" s="40">
        <f>SUM(G2:G8)</f>
        <v>3989962</v>
      </c>
    </row>
    <row r="10" spans="1:8" x14ac:dyDescent="0.25">
      <c r="E10" s="1"/>
      <c r="F10" s="1"/>
      <c r="G10" s="1"/>
    </row>
    <row r="11" spans="1:8" x14ac:dyDescent="0.25">
      <c r="E11" s="1"/>
      <c r="F11" s="1"/>
      <c r="G11" s="1"/>
    </row>
    <row r="12" spans="1:8" x14ac:dyDescent="0.25">
      <c r="E12" s="1"/>
      <c r="F12" s="1"/>
      <c r="G12" s="1"/>
    </row>
    <row r="13" spans="1:8" x14ac:dyDescent="0.25">
      <c r="E13" s="1"/>
      <c r="F13" s="1"/>
      <c r="G13" s="1"/>
    </row>
    <row r="14" spans="1:8" x14ac:dyDescent="0.25">
      <c r="E14" s="1"/>
      <c r="F14" s="1"/>
      <c r="G14" s="1"/>
    </row>
    <row r="15" spans="1:8" x14ac:dyDescent="0.25">
      <c r="E15" s="1"/>
      <c r="F15" s="1"/>
      <c r="G15" s="1"/>
    </row>
    <row r="16" spans="1:8" x14ac:dyDescent="0.25">
      <c r="E16" s="1"/>
      <c r="F16" s="1"/>
      <c r="G16" s="1"/>
    </row>
    <row r="17" spans="5:7" x14ac:dyDescent="0.25">
      <c r="E17" s="1"/>
      <c r="F17" s="1"/>
      <c r="G17" s="1"/>
    </row>
    <row r="18" spans="5:7" x14ac:dyDescent="0.25">
      <c r="E18" s="1"/>
      <c r="F18" s="1"/>
      <c r="G18" s="1"/>
    </row>
    <row r="19" spans="5:7" x14ac:dyDescent="0.25">
      <c r="E19" s="1"/>
      <c r="F19" s="1"/>
      <c r="G19" s="1"/>
    </row>
    <row r="20" spans="5:7" x14ac:dyDescent="0.25">
      <c r="E20" s="1"/>
      <c r="F20" s="1"/>
      <c r="G20" s="1"/>
    </row>
    <row r="21" spans="5:7" x14ac:dyDescent="0.25">
      <c r="E21" s="1"/>
      <c r="F21" s="1"/>
      <c r="G21" s="1"/>
    </row>
    <row r="22" spans="5:7" x14ac:dyDescent="0.25">
      <c r="E22" s="1"/>
      <c r="F22" s="1"/>
      <c r="G22" s="1"/>
    </row>
    <row r="23" spans="5:7" x14ac:dyDescent="0.25">
      <c r="E23" s="1"/>
      <c r="F23" s="1"/>
      <c r="G23" s="1"/>
    </row>
    <row r="24" spans="5:7" x14ac:dyDescent="0.25">
      <c r="E24" s="1"/>
      <c r="F24" s="1"/>
      <c r="G24" s="1"/>
    </row>
    <row r="25" spans="5:7" x14ac:dyDescent="0.25">
      <c r="E25" s="1"/>
      <c r="F25" s="1"/>
      <c r="G25" s="1"/>
    </row>
    <row r="26" spans="5:7" x14ac:dyDescent="0.25">
      <c r="E26" s="1"/>
      <c r="F26" s="1"/>
      <c r="G26" s="1"/>
    </row>
    <row r="27" spans="5:7" x14ac:dyDescent="0.25">
      <c r="E27" s="1"/>
      <c r="F27" s="1"/>
      <c r="G27" s="1"/>
    </row>
    <row r="28" spans="5:7" x14ac:dyDescent="0.25">
      <c r="E28" s="1"/>
      <c r="F28" s="1"/>
      <c r="G28" s="1"/>
    </row>
    <row r="29" spans="5:7" x14ac:dyDescent="0.25">
      <c r="E29" s="1"/>
      <c r="F29" s="1"/>
      <c r="G29" s="1"/>
    </row>
    <row r="30" spans="5:7" x14ac:dyDescent="0.25">
      <c r="E30" s="1"/>
      <c r="F30" s="1"/>
      <c r="G30" s="1"/>
    </row>
    <row r="31" spans="5:7" x14ac:dyDescent="0.25">
      <c r="E31" s="1"/>
      <c r="F31" s="1"/>
      <c r="G31" s="1"/>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workbookViewId="0">
      <selection activeCell="G13" sqref="G13"/>
    </sheetView>
  </sheetViews>
  <sheetFormatPr defaultRowHeight="15" x14ac:dyDescent="0.25"/>
  <sheetData>
    <row r="1" spans="1:8" ht="44.25" customHeight="1" x14ac:dyDescent="0.25">
      <c r="A1" s="17"/>
      <c r="B1" s="19" t="s">
        <v>15</v>
      </c>
      <c r="C1" s="19" t="s">
        <v>16</v>
      </c>
      <c r="D1" s="6" t="s">
        <v>17</v>
      </c>
      <c r="E1" s="21" t="s">
        <v>19</v>
      </c>
      <c r="F1" s="24"/>
      <c r="G1" s="23"/>
      <c r="H1" s="23"/>
    </row>
    <row r="2" spans="1:8" ht="15.75" thickBot="1" x14ac:dyDescent="0.3">
      <c r="A2" s="18"/>
      <c r="B2" s="20"/>
      <c r="C2" s="20"/>
      <c r="D2" s="7" t="s">
        <v>18</v>
      </c>
      <c r="E2" s="22"/>
      <c r="F2" s="24"/>
      <c r="G2" s="23"/>
      <c r="H2" s="23"/>
    </row>
    <row r="3" spans="1:8" ht="15.75" thickBot="1" x14ac:dyDescent="0.3">
      <c r="A3" s="8" t="s">
        <v>20</v>
      </c>
      <c r="B3" s="9">
        <v>230</v>
      </c>
      <c r="C3" s="10">
        <v>200</v>
      </c>
      <c r="D3" s="9">
        <v>200</v>
      </c>
      <c r="E3" s="11">
        <v>552000</v>
      </c>
      <c r="F3" s="26"/>
      <c r="G3" s="25"/>
      <c r="H3" s="12"/>
    </row>
    <row r="4" spans="1:8" ht="15.75" thickBot="1" x14ac:dyDescent="0.3">
      <c r="A4" s="8" t="s">
        <v>21</v>
      </c>
      <c r="B4" s="9">
        <v>50</v>
      </c>
      <c r="C4" s="13">
        <v>300</v>
      </c>
      <c r="D4" s="14">
        <v>375</v>
      </c>
      <c r="E4" s="11">
        <v>225000</v>
      </c>
      <c r="F4" s="26"/>
      <c r="G4" s="25"/>
      <c r="H4" s="12"/>
    </row>
    <row r="5" spans="1:8" ht="15.75" thickBot="1" x14ac:dyDescent="0.3">
      <c r="A5" s="8" t="s">
        <v>22</v>
      </c>
      <c r="B5" s="9">
        <v>1000</v>
      </c>
      <c r="C5" s="10">
        <v>450</v>
      </c>
      <c r="D5" s="9">
        <v>450</v>
      </c>
      <c r="E5" s="11">
        <v>5400000</v>
      </c>
      <c r="F5" s="26"/>
      <c r="G5" s="25"/>
      <c r="H5" s="12"/>
    </row>
    <row r="6" spans="1:8" ht="15.75" thickBot="1" x14ac:dyDescent="0.3">
      <c r="A6" s="8" t="s">
        <v>23</v>
      </c>
      <c r="B6" s="9">
        <v>250</v>
      </c>
      <c r="C6" s="13">
        <v>600</v>
      </c>
      <c r="D6" s="14">
        <v>750</v>
      </c>
      <c r="E6" s="11">
        <v>2250000</v>
      </c>
      <c r="F6" s="26"/>
      <c r="G6" s="25"/>
      <c r="H6" s="12"/>
    </row>
    <row r="7" spans="1:8" ht="15.75" thickBot="1" x14ac:dyDescent="0.3">
      <c r="A7" s="8" t="s">
        <v>24</v>
      </c>
      <c r="B7" s="9">
        <v>50</v>
      </c>
      <c r="C7" s="10">
        <v>600</v>
      </c>
      <c r="D7" s="9">
        <v>600</v>
      </c>
      <c r="E7" s="11">
        <v>360000</v>
      </c>
      <c r="F7" s="12"/>
      <c r="G7" s="12"/>
      <c r="H7" s="12"/>
    </row>
    <row r="8" spans="1:8" ht="15.75" thickBot="1" x14ac:dyDescent="0.3">
      <c r="A8" s="15"/>
      <c r="B8" s="9">
        <v>1480</v>
      </c>
      <c r="C8" s="9"/>
      <c r="D8" s="16">
        <v>2375</v>
      </c>
      <c r="E8" s="11">
        <v>8787000</v>
      </c>
      <c r="F8" s="12"/>
      <c r="G8" s="12"/>
      <c r="H8" s="12"/>
    </row>
  </sheetData>
  <mergeCells count="11">
    <mergeCell ref="H1:H2"/>
    <mergeCell ref="F3:G3"/>
    <mergeCell ref="F4:G4"/>
    <mergeCell ref="F5:G5"/>
    <mergeCell ref="F6:G6"/>
    <mergeCell ref="A1:A2"/>
    <mergeCell ref="B1:B2"/>
    <mergeCell ref="C1:C2"/>
    <mergeCell ref="E1:E2"/>
    <mergeCell ref="F1:F2"/>
    <mergeCell ref="G1:G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Tamar Barkalaia</dc:creator>
  <cp:lastModifiedBy>Tamar Barkalaia</cp:lastModifiedBy>
  <dcterms:created xsi:type="dcterms:W3CDTF">2018-11-14T14:08:10Z</dcterms:created>
  <dcterms:modified xsi:type="dcterms:W3CDTF">2018-11-15T12:31:04Z</dcterms:modified>
</cp:coreProperties>
</file>